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1840" windowHeight="12450" tabRatio="882"/>
  </bookViews>
  <sheets>
    <sheet name="Computo compensazioni" sheetId="1" r:id="rId1"/>
    <sheet name="allegato_delibera" sheetId="5" r:id="rId2"/>
  </sheets>
  <calcPr calcId="145621"/>
</workbook>
</file>

<file path=xl/calcChain.xml><?xml version="1.0" encoding="utf-8"?>
<calcChain xmlns="http://schemas.openxmlformats.org/spreadsheetml/2006/main">
  <c r="H20" i="1" l="1"/>
  <c r="F8" i="1"/>
  <c r="G20" i="1" s="1"/>
  <c r="I20" i="1"/>
  <c r="C7" i="5" l="1"/>
  <c r="E4" i="5" l="1"/>
  <c r="E5" i="5"/>
  <c r="E6" i="5"/>
  <c r="F15" i="5" l="1"/>
  <c r="G15" i="5"/>
  <c r="F5" i="5"/>
  <c r="G4" i="5"/>
  <c r="J7" i="5" s="1"/>
  <c r="F4" i="5"/>
  <c r="B15" i="5"/>
  <c r="I7" i="5" l="1"/>
  <c r="D15" i="5"/>
  <c r="E15" i="5"/>
  <c r="C15" i="5"/>
</calcChain>
</file>

<file path=xl/sharedStrings.xml><?xml version="1.0" encoding="utf-8"?>
<sst xmlns="http://schemas.openxmlformats.org/spreadsheetml/2006/main" count="100" uniqueCount="72">
  <si>
    <t>Codice</t>
  </si>
  <si>
    <t>Descrizione</t>
  </si>
  <si>
    <t>UM</t>
  </si>
  <si>
    <t>Prezzo unitario</t>
  </si>
  <si>
    <t>Quantità</t>
  </si>
  <si>
    <t>Totale</t>
  </si>
  <si>
    <t>Da suolo non consumato a consumato in maniera permanente</t>
  </si>
  <si>
    <t>Da suolo non consumato a consumato in maniera reversibile</t>
  </si>
  <si>
    <t>Da suolo consumato in maniera reversibile a consumato in maniera irreversibile</t>
  </si>
  <si>
    <t>01.A01.B10</t>
  </si>
  <si>
    <t>Scavo di materiali di qualsiasi natura in ambito urbano, fino ad una profondita' massima di cm 60, compreso l'eventuale dissodamento e/o disfacimento della pavimentazione bituminosa, l'accumulo, il carico ed il trasporto ad impianto di trattamento autoriz</t>
  </si>
  <si>
    <t>x</t>
  </si>
  <si>
    <t>01.A01.B10.010</t>
  </si>
  <si>
    <t>Cm 20 eseguito a macchina</t>
  </si>
  <si>
    <t>m²</t>
  </si>
  <si>
    <t>01.A01.A10</t>
  </si>
  <si>
    <t>Scavo generale, di sbancamento o splateamento a sezione aperta, in terreni sciolti o compatti, fino a 4 m di profondità, eseguito con mezzi meccanici, esclusa la roccia da mina ma compresi i trovanti rocciosi ed i blocchi di muratura fino a 0,50 m³, misurato in sezione effettiva, compreso il carico sugli automezzi, trasporto e sistemazione entro l'area del cantiere</t>
  </si>
  <si>
    <t>01.A01.A10.010</t>
  </si>
  <si>
    <t>Anche in presenza di acqua fino ad un battente massimo di 20 cm</t>
  </si>
  <si>
    <t>m³</t>
  </si>
  <si>
    <t>01.P26.A60</t>
  </si>
  <si>
    <t>Trasporto e scarico di materiale di scavo, demolizione e/o rifiuto ad impianto di trattamento autorizzato, esclusi i relativi oneri e tributi se dovuti.</t>
  </si>
  <si>
    <t>01.P26.A60.030</t>
  </si>
  <si>
    <t>In impianto di trattamento autorizzato, da 10 km fino a 30 km di distanza</t>
  </si>
  <si>
    <t>29.P15.A15</t>
  </si>
  <si>
    <t>Conferimento a  impianto di trattamento autorizzato di miscele bituminose, catrame di carbone e prodotti contenenti catrame (rif.codice CER  17 03)</t>
  </si>
  <si>
    <t>t</t>
  </si>
  <si>
    <t>01.P27.E40</t>
  </si>
  <si>
    <t>Terra agraria prelevata da strati superficiali attivi, in tempera, di medio impasto, a struttura glomerulare, con scheletro in quantita' non superiore al 5%  e con pH 6-6.5</t>
  </si>
  <si>
    <t>01.P27.E40.010</t>
  </si>
  <si>
    <t>Contenente sostanza organica non inferiore al 2%</t>
  </si>
  <si>
    <t>01.P03</t>
  </si>
  <si>
    <t>MATERIALI DI FIUME E DI CAVA (AGGREGATI NATURALI)</t>
  </si>
  <si>
    <t>01.P03.A60</t>
  </si>
  <si>
    <t>Sabbia granita</t>
  </si>
  <si>
    <t>01.P03.A60.005</t>
  </si>
  <si>
    <t>di cava</t>
  </si>
  <si>
    <t>01.P03.B00</t>
  </si>
  <si>
    <t>Ghiaia naturale scevra di materie terrose</t>
  </si>
  <si>
    <t>01.P03.B00.005</t>
  </si>
  <si>
    <t>01.A21.A20</t>
  </si>
  <si>
    <t>Spandimento di materiali vari per spessori superiori a cm 3, provvisti sfusi sul luogo d'impiego, per la formazione di strati regolari, secondo le indicazioni della direzione lavori, compreso gli eventuali ricarichi durante la cilindratura ed ogni altro i</t>
  </si>
  <si>
    <t>01.A21.A20.005</t>
  </si>
  <si>
    <t>Materiali terrosi, sabbia, graniglia, pietrischetto stabilizzato e simili, sparsi con mezzi meccanici.</t>
  </si>
  <si>
    <t>20.A27.A10</t>
  </si>
  <si>
    <t>Formazione di prato, compresa la regolarizzazione del piano di semina con livellamento sminuzzamento e rastrellatura della terra, provvista delle sementi e semina, carico e trasporto ad impianto di trattamento autorizzato degli eventuali materiali di risu</t>
  </si>
  <si>
    <t>20.A27.A10.010</t>
  </si>
  <si>
    <t>Compresa, inoltre, la fresatura alla profondita'non inferiore ai cm 12</t>
  </si>
  <si>
    <t>Monetizzazione (€/mq) con discarica</t>
  </si>
  <si>
    <t>senza discarica</t>
  </si>
  <si>
    <t>Consumo suolo permanente</t>
  </si>
  <si>
    <t>Consumo suolo permanente viabilità</t>
  </si>
  <si>
    <t>Consumo suolo reversibile</t>
  </si>
  <si>
    <t>Suolo non consumato - Corpi idrici artificiali</t>
  </si>
  <si>
    <t>Suolo non consumato - Rotonde e svincoli</t>
  </si>
  <si>
    <t>Suolo non consumato - Serre non pavimentate</t>
  </si>
  <si>
    <t>Ante</t>
  </si>
  <si>
    <t>Post</t>
  </si>
  <si>
    <t>SCP</t>
  </si>
  <si>
    <t>SCR</t>
  </si>
  <si>
    <t>SNC</t>
  </si>
  <si>
    <t>A</t>
  </si>
  <si>
    <t>B</t>
  </si>
  <si>
    <t>C</t>
  </si>
  <si>
    <t>Impatti netti (Post - Ante)</t>
  </si>
  <si>
    <t>Consumo di suolo netto almeno pari a zero</t>
  </si>
  <si>
    <t>No incremento degli impatti non reversibili (Caso 2 → se ΔSNC ≤ 0)</t>
  </si>
  <si>
    <t>No incremento degli impatti non reversibili (Caso 2 → se ΔSNC &gt; 0)</t>
  </si>
  <si>
    <t>CONSUMO SUOLO</t>
  </si>
  <si>
    <t>SNC &gt; 0</t>
  </si>
  <si>
    <t>SNC ≤ 0</t>
  </si>
  <si>
    <t>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</si>
</sst>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€-410]&quot; &quot;#,##0.00;&quot;-&quot;[$€-410]&quot; &quot;#,##0.00"/>
    <numFmt numFmtId="165" formatCode="#,##0.00&quot; &quot;[$€-407];[Red]&quot;-&quot;#,##0.00&quot; &quot;[$€-407]"/>
    <numFmt numFmtId="166" formatCode="#,##0.00\ &quot;€&quot;"/>
  </numFmts>
  <fonts count="16">
    <font>
      <sz val="11"/>
      <color theme="1"/>
      <name val="Arial1"/>
    </font>
    <font>
      <sz val="11"/>
      <color theme="1"/>
      <name val="Arial1"/>
    </font>
    <font>
      <b/>
      <sz val="11"/>
      <color rgb="FFF58220"/>
      <name val="Arial1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ED1C24"/>
      <name val="Arial1"/>
    </font>
    <font>
      <u/>
      <sz val="11"/>
      <color rgb="FFED1C24"/>
      <name val="Arial1"/>
    </font>
    <font>
      <b/>
      <sz val="11"/>
      <color rgb="FF00A65D"/>
      <name val="Arial1"/>
    </font>
    <font>
      <b/>
      <sz val="11"/>
      <color theme="1"/>
      <name val="Arial1"/>
    </font>
    <font>
      <b/>
      <sz val="10"/>
      <color theme="1"/>
      <name val="Arial1"/>
    </font>
    <font>
      <sz val="10"/>
      <color theme="1"/>
      <name val="Arial1"/>
    </font>
    <font>
      <sz val="10"/>
      <color rgb="FF000000"/>
      <name val="Arial1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00A65D"/>
        <bgColor rgb="FF00A65D"/>
      </patternFill>
    </fill>
    <fill>
      <patternFill patternType="solid">
        <fgColor rgb="FFED1C24"/>
        <bgColor rgb="FFED1C24"/>
      </patternFill>
    </fill>
    <fill>
      <patternFill patternType="solid">
        <fgColor rgb="FFFCD4D1"/>
        <bgColor rgb="FFFCD4D1"/>
      </patternFill>
    </fill>
    <fill>
      <patternFill patternType="solid">
        <fgColor rgb="FFFAA61A"/>
        <bgColor rgb="FFFAA61A"/>
      </patternFill>
    </fill>
    <fill>
      <patternFill patternType="solid">
        <fgColor rgb="FFF7A19A"/>
        <bgColor rgb="FFF7A19A"/>
      </patternFill>
    </fill>
    <fill>
      <patternFill patternType="solid">
        <fgColor rgb="FFE0EFD4"/>
        <bgColor rgb="FFE0EFD4"/>
      </patternFill>
    </fill>
    <fill>
      <patternFill patternType="solid">
        <fgColor rgb="FFFCC79B"/>
        <bgColor rgb="FFFCC79B"/>
      </patternFill>
    </fill>
    <fill>
      <patternFill patternType="solid">
        <fgColor rgb="FFDDDDDD"/>
        <bgColor rgb="FFDDDDDD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5" fontId="4" fillId="0" borderId="0"/>
    <xf numFmtId="0" fontId="5" fillId="0" borderId="0"/>
    <xf numFmtId="0" fontId="6" fillId="0" borderId="0"/>
    <xf numFmtId="0" fontId="1" fillId="2" borderId="0"/>
    <xf numFmtId="0" fontId="1" fillId="3" borderId="0"/>
    <xf numFmtId="0" fontId="1" fillId="4" borderId="0"/>
    <xf numFmtId="0" fontId="1" fillId="5" borderId="0"/>
    <xf numFmtId="0" fontId="1" fillId="6" borderId="0"/>
    <xf numFmtId="0" fontId="7" fillId="0" borderId="0"/>
  </cellStyleXfs>
  <cellXfs count="90">
    <xf numFmtId="0" fontId="0" fillId="0" borderId="0" xfId="0"/>
    <xf numFmtId="0" fontId="8" fillId="0" borderId="1" xfId="0" applyFont="1" applyBorder="1" applyAlignment="1">
      <alignment horizontal="center"/>
    </xf>
    <xf numFmtId="0" fontId="9" fillId="6" borderId="1" xfId="0" applyFont="1" applyFill="1" applyBorder="1" applyAlignment="1">
      <alignment horizontal="center" vertical="top" wrapText="1"/>
    </xf>
    <xf numFmtId="0" fontId="9" fillId="7" borderId="1" xfId="0" applyFont="1" applyFill="1" applyBorder="1" applyAlignment="1">
      <alignment horizontal="center" vertical="top" wrapText="1"/>
    </xf>
    <xf numFmtId="0" fontId="9" fillId="8" borderId="1" xfId="0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vertical="top"/>
    </xf>
    <xf numFmtId="0" fontId="10" fillId="0" borderId="3" xfId="0" applyFont="1" applyFill="1" applyBorder="1" applyAlignment="1">
      <alignment horizontal="justify" vertical="top" wrapText="1"/>
    </xf>
    <xf numFmtId="0" fontId="10" fillId="0" borderId="2" xfId="0" applyFont="1" applyFill="1" applyBorder="1" applyAlignment="1">
      <alignment horizontal="center" vertical="top"/>
    </xf>
    <xf numFmtId="0" fontId="10" fillId="0" borderId="5" xfId="0" applyFont="1" applyFill="1" applyBorder="1" applyAlignment="1">
      <alignment vertical="top"/>
    </xf>
    <xf numFmtId="0" fontId="10" fillId="0" borderId="6" xfId="0" applyFont="1" applyFill="1" applyBorder="1" applyAlignment="1">
      <alignment horizontal="justify" vertical="top" wrapText="1"/>
    </xf>
    <xf numFmtId="0" fontId="10" fillId="0" borderId="5" xfId="0" applyFont="1" applyFill="1" applyBorder="1" applyAlignment="1">
      <alignment horizontal="center" vertical="top"/>
    </xf>
    <xf numFmtId="0" fontId="11" fillId="0" borderId="3" xfId="0" applyFont="1" applyFill="1" applyBorder="1" applyAlignment="1">
      <alignment horizontal="justify" vertical="top" wrapText="1"/>
    </xf>
    <xf numFmtId="0" fontId="10" fillId="0" borderId="1" xfId="0" applyFont="1" applyFill="1" applyBorder="1" applyAlignment="1">
      <alignment vertical="top"/>
    </xf>
    <xf numFmtId="0" fontId="10" fillId="0" borderId="7" xfId="0" applyFont="1" applyFill="1" applyBorder="1" applyAlignment="1">
      <alignment horizontal="justify" vertical="top" wrapText="1"/>
    </xf>
    <xf numFmtId="0" fontId="9" fillId="0" borderId="3" xfId="0" applyFont="1" applyFill="1" applyBorder="1" applyAlignment="1">
      <alignment horizontal="justify" vertical="top" wrapText="1"/>
    </xf>
    <xf numFmtId="0" fontId="9" fillId="0" borderId="9" xfId="0" applyFont="1" applyFill="1" applyBorder="1" applyAlignment="1">
      <alignment vertical="top"/>
    </xf>
    <xf numFmtId="0" fontId="10" fillId="0" borderId="0" xfId="0" applyFont="1" applyFill="1" applyBorder="1" applyAlignment="1">
      <alignment horizontal="justify" vertical="top" wrapText="1"/>
    </xf>
    <xf numFmtId="0" fontId="10" fillId="0" borderId="9" xfId="0" applyFont="1" applyFill="1" applyBorder="1" applyAlignment="1">
      <alignment horizontal="center" vertical="top"/>
    </xf>
    <xf numFmtId="4" fontId="10" fillId="0" borderId="1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1" xfId="0" applyFont="1" applyFill="1" applyBorder="1" applyAlignment="1">
      <alignment horizontal="center" vertical="center"/>
    </xf>
    <xf numFmtId="4" fontId="10" fillId="0" borderId="7" xfId="0" applyNumberFormat="1" applyFont="1" applyFill="1" applyBorder="1" applyAlignment="1">
      <alignment horizontal="center" vertical="center"/>
    </xf>
    <xf numFmtId="164" fontId="10" fillId="0" borderId="7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12" fillId="10" borderId="10" xfId="0" applyFont="1" applyFill="1" applyBorder="1" applyAlignment="1">
      <alignment horizontal="right" vertical="center"/>
    </xf>
    <xf numFmtId="166" fontId="12" fillId="0" borderId="0" xfId="0" applyNumberFormat="1" applyFont="1" applyFill="1" applyAlignment="1">
      <alignment horizontal="right" vertical="center"/>
    </xf>
    <xf numFmtId="0" fontId="12" fillId="0" borderId="0" xfId="0" applyFont="1" applyFill="1" applyAlignment="1">
      <alignment horizontal="right" vertical="center"/>
    </xf>
    <xf numFmtId="4" fontId="12" fillId="0" borderId="0" xfId="0" applyNumberFormat="1" applyFont="1" applyFill="1" applyAlignment="1">
      <alignment horizontal="right" vertical="center"/>
    </xf>
    <xf numFmtId="0" fontId="12" fillId="0" borderId="0" xfId="0" applyFont="1" applyFill="1" applyAlignment="1">
      <alignment horizontal="left" vertical="center"/>
    </xf>
    <xf numFmtId="4" fontId="12" fillId="0" borderId="10" xfId="0" applyNumberFormat="1" applyFont="1" applyFill="1" applyBorder="1" applyAlignment="1">
      <alignment horizontal="right" vertical="center"/>
    </xf>
    <xf numFmtId="4" fontId="12" fillId="0" borderId="11" xfId="0" applyNumberFormat="1" applyFont="1" applyFill="1" applyBorder="1" applyAlignment="1">
      <alignment horizontal="right" vertical="center"/>
    </xf>
    <xf numFmtId="4" fontId="12" fillId="0" borderId="12" xfId="0" applyNumberFormat="1" applyFont="1" applyFill="1" applyBorder="1" applyAlignment="1">
      <alignment horizontal="right" vertical="center"/>
    </xf>
    <xf numFmtId="166" fontId="12" fillId="0" borderId="10" xfId="0" applyNumberFormat="1" applyFont="1" applyFill="1" applyBorder="1" applyAlignment="1">
      <alignment horizontal="right" vertical="center"/>
    </xf>
    <xf numFmtId="0" fontId="12" fillId="0" borderId="0" xfId="0" applyFont="1" applyFill="1" applyBorder="1" applyAlignment="1">
      <alignment horizontal="right" vertical="center"/>
    </xf>
    <xf numFmtId="4" fontId="12" fillId="0" borderId="0" xfId="0" applyNumberFormat="1" applyFont="1" applyFill="1" applyBorder="1" applyAlignment="1">
      <alignment horizontal="right" vertical="center"/>
    </xf>
    <xf numFmtId="166" fontId="12" fillId="0" borderId="0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right" vertical="center"/>
    </xf>
    <xf numFmtId="166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2" fontId="12" fillId="0" borderId="0" xfId="0" applyNumberFormat="1" applyFont="1" applyFill="1" applyAlignment="1">
      <alignment horizontal="right" vertical="center"/>
    </xf>
    <xf numFmtId="0" fontId="12" fillId="0" borderId="0" xfId="0" applyFont="1" applyFill="1" applyBorder="1" applyAlignment="1">
      <alignment vertical="center"/>
    </xf>
    <xf numFmtId="0" fontId="13" fillId="0" borderId="11" xfId="0" applyFont="1" applyFill="1" applyBorder="1" applyAlignment="1">
      <alignment horizontal="center" vertical="center" wrapText="1"/>
    </xf>
    <xf numFmtId="0" fontId="12" fillId="11" borderId="12" xfId="0" applyFont="1" applyFill="1" applyBorder="1" applyAlignment="1">
      <alignment horizontal="right" vertical="center"/>
    </xf>
    <xf numFmtId="0" fontId="14" fillId="12" borderId="12" xfId="0" applyFont="1" applyFill="1" applyBorder="1" applyAlignment="1">
      <alignment horizontal="center" vertical="center"/>
    </xf>
    <xf numFmtId="166" fontId="12" fillId="0" borderId="0" xfId="0" applyNumberFormat="1" applyFont="1" applyFill="1" applyAlignment="1">
      <alignment horizontal="left" vertical="center"/>
    </xf>
    <xf numFmtId="1" fontId="12" fillId="0" borderId="0" xfId="0" applyNumberFormat="1" applyFont="1" applyFill="1" applyBorder="1" applyAlignment="1">
      <alignment horizontal="right" vertical="center"/>
    </xf>
    <xf numFmtId="1" fontId="12" fillId="0" borderId="0" xfId="0" applyNumberFormat="1" applyFont="1" applyFill="1" applyAlignment="1">
      <alignment horizontal="right" vertical="center"/>
    </xf>
    <xf numFmtId="2" fontId="12" fillId="0" borderId="0" xfId="0" applyNumberFormat="1" applyFont="1" applyFill="1" applyBorder="1" applyAlignment="1">
      <alignment horizontal="right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4" fontId="15" fillId="0" borderId="0" xfId="0" applyNumberFormat="1" applyFont="1" applyFill="1" applyBorder="1" applyAlignment="1">
      <alignment horizontal="right" vertical="center"/>
    </xf>
    <xf numFmtId="4" fontId="12" fillId="0" borderId="0" xfId="0" applyNumberFormat="1" applyFont="1" applyFill="1" applyBorder="1" applyAlignment="1">
      <alignment horizontal="left" vertical="center"/>
    </xf>
    <xf numFmtId="1" fontId="12" fillId="0" borderId="0" xfId="0" applyNumberFormat="1" applyFont="1" applyFill="1" applyBorder="1" applyAlignment="1">
      <alignment vertical="center" textRotation="90"/>
    </xf>
    <xf numFmtId="4" fontId="12" fillId="0" borderId="0" xfId="0" applyNumberFormat="1" applyFont="1" applyFill="1" applyBorder="1" applyAlignment="1">
      <alignment vertical="center" textRotation="90"/>
    </xf>
    <xf numFmtId="0" fontId="12" fillId="0" borderId="0" xfId="0" applyFont="1" applyFill="1" applyBorder="1" applyAlignment="1">
      <alignment vertical="center" textRotation="90" wrapText="1"/>
    </xf>
    <xf numFmtId="0" fontId="12" fillId="0" borderId="16" xfId="0" applyFont="1" applyFill="1" applyBorder="1" applyAlignment="1">
      <alignment horizontal="right" vertical="center"/>
    </xf>
    <xf numFmtId="0" fontId="12" fillId="10" borderId="17" xfId="0" applyFont="1" applyFill="1" applyBorder="1" applyAlignment="1">
      <alignment horizontal="right" vertical="center"/>
    </xf>
    <xf numFmtId="0" fontId="12" fillId="10" borderId="18" xfId="0" applyFont="1" applyFill="1" applyBorder="1" applyAlignment="1">
      <alignment horizontal="right" vertical="center"/>
    </xf>
    <xf numFmtId="4" fontId="12" fillId="0" borderId="17" xfId="0" applyNumberFormat="1" applyFont="1" applyFill="1" applyBorder="1" applyAlignment="1">
      <alignment horizontal="right" vertical="center"/>
    </xf>
    <xf numFmtId="0" fontId="12" fillId="10" borderId="19" xfId="0" applyFont="1" applyFill="1" applyBorder="1" applyAlignment="1">
      <alignment horizontal="right" vertical="center"/>
    </xf>
    <xf numFmtId="4" fontId="12" fillId="0" borderId="20" xfId="0" applyNumberFormat="1" applyFont="1" applyFill="1" applyBorder="1" applyAlignment="1">
      <alignment horizontal="right" vertical="center"/>
    </xf>
    <xf numFmtId="0" fontId="12" fillId="0" borderId="20" xfId="0" applyFont="1" applyFill="1" applyBorder="1" applyAlignment="1">
      <alignment horizontal="right" vertical="center"/>
    </xf>
    <xf numFmtId="0" fontId="13" fillId="0" borderId="21" xfId="0" applyFont="1" applyFill="1" applyBorder="1" applyAlignment="1">
      <alignment horizontal="center" vertical="center" wrapText="1"/>
    </xf>
    <xf numFmtId="166" fontId="14" fillId="12" borderId="22" xfId="0" applyNumberFormat="1" applyFont="1" applyFill="1" applyBorder="1" applyAlignment="1">
      <alignment horizontal="center" vertical="center"/>
    </xf>
    <xf numFmtId="166" fontId="14" fillId="12" borderId="23" xfId="0" applyNumberFormat="1" applyFont="1" applyFill="1" applyBorder="1" applyAlignment="1">
      <alignment horizontal="center" vertical="center"/>
    </xf>
    <xf numFmtId="0" fontId="14" fillId="12" borderId="24" xfId="0" applyFont="1" applyFill="1" applyBorder="1" applyAlignment="1">
      <alignment horizontal="center" vertical="center"/>
    </xf>
    <xf numFmtId="0" fontId="0" fillId="0" borderId="4" xfId="0" applyFill="1" applyBorder="1"/>
    <xf numFmtId="4" fontId="10" fillId="0" borderId="3" xfId="0" applyNumberFormat="1" applyFont="1" applyFill="1" applyBorder="1" applyAlignment="1">
      <alignment horizontal="center" vertical="center"/>
    </xf>
    <xf numFmtId="4" fontId="10" fillId="0" borderId="2" xfId="0" applyNumberFormat="1" applyFont="1" applyFill="1" applyBorder="1" applyAlignment="1">
      <alignment horizontal="center" vertical="center"/>
    </xf>
    <xf numFmtId="2" fontId="10" fillId="0" borderId="3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2" xfId="0" applyFill="1" applyBorder="1"/>
    <xf numFmtId="0" fontId="8" fillId="0" borderId="4" xfId="0" applyFont="1" applyFill="1" applyBorder="1" applyAlignment="1">
      <alignment horizontal="center" vertical="center"/>
    </xf>
    <xf numFmtId="164" fontId="10" fillId="0" borderId="3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8" fillId="0" borderId="1" xfId="0" applyFont="1" applyFill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12" fillId="11" borderId="13" xfId="0" applyFont="1" applyFill="1" applyBorder="1" applyAlignment="1">
      <alignment horizontal="center" vertical="center"/>
    </xf>
    <xf numFmtId="0" fontId="12" fillId="11" borderId="14" xfId="0" applyFont="1" applyFill="1" applyBorder="1" applyAlignment="1">
      <alignment horizontal="center" vertical="center"/>
    </xf>
    <xf numFmtId="0" fontId="12" fillId="11" borderId="15" xfId="0" applyFont="1" applyFill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164" fontId="8" fillId="9" borderId="1" xfId="0" applyNumberFormat="1" applyFont="1" applyFill="1" applyBorder="1" applyAlignment="1">
      <alignment horizontal="center" vertical="center"/>
    </xf>
    <xf numFmtId="164" fontId="0" fillId="0" borderId="0" xfId="0" applyNumberFormat="1" applyAlignment="1">
      <alignment vertical="center"/>
    </xf>
    <xf numFmtId="164" fontId="0" fillId="0" borderId="1" xfId="0" applyNumberFormat="1" applyBorder="1" applyAlignment="1">
      <alignment horizontal="center" vertical="center"/>
    </xf>
  </cellXfs>
  <cellStyles count="14">
    <cellStyle name="arancione" xfId="1"/>
    <cellStyle name="Heading" xfId="2"/>
    <cellStyle name="Heading1" xfId="3"/>
    <cellStyle name="Normale" xfId="0" builtinId="0" customBuiltin="1"/>
    <cellStyle name="Result" xfId="4"/>
    <cellStyle name="Result2" xfId="5"/>
    <cellStyle name="scritta rossa" xfId="6"/>
    <cellStyle name="Senza nome1" xfId="7"/>
    <cellStyle name="Senza nome2" xfId="8"/>
    <cellStyle name="Senza nome3" xfId="9"/>
    <cellStyle name="Senza nome4" xfId="10"/>
    <cellStyle name="sfondo arancione" xfId="11"/>
    <cellStyle name="sfondo rosso tenue" xfId="12"/>
    <cellStyle name="verde" xfId="13"/>
  </cellStyles>
  <dxfs count="1"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topLeftCell="C1" zoomScale="85" zoomScaleNormal="85" workbookViewId="0">
      <selection activeCell="O17" sqref="O17"/>
    </sheetView>
  </sheetViews>
  <sheetFormatPr defaultRowHeight="23.25" customHeight="1"/>
  <cols>
    <col min="1" max="1" width="13.625" customWidth="1"/>
    <col min="2" max="2" width="96.25" customWidth="1"/>
    <col min="3" max="3" width="10.625" customWidth="1"/>
    <col min="4" max="4" width="13.875" customWidth="1"/>
    <col min="5" max="6" width="10.625" customWidth="1"/>
    <col min="7" max="7" width="20.5" customWidth="1"/>
    <col min="8" max="8" width="22.75" customWidth="1"/>
    <col min="9" max="9" width="26.25" customWidth="1"/>
    <col min="10" max="14" width="10.625" customWidth="1"/>
  </cols>
  <sheetData>
    <row r="1" spans="1:9" ht="48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3" t="s">
        <v>7</v>
      </c>
      <c r="I1" s="4" t="s">
        <v>8</v>
      </c>
    </row>
    <row r="2" spans="1:9" ht="40.5" customHeight="1">
      <c r="A2" s="5" t="s">
        <v>9</v>
      </c>
      <c r="B2" s="6" t="s">
        <v>10</v>
      </c>
      <c r="C2" s="7"/>
      <c r="D2" s="72">
        <v>9.17</v>
      </c>
      <c r="E2" s="73">
        <v>1</v>
      </c>
      <c r="F2" s="74">
        <v>9.17</v>
      </c>
      <c r="G2" s="75" t="s">
        <v>11</v>
      </c>
      <c r="H2" s="76"/>
      <c r="I2" s="77" t="s">
        <v>11</v>
      </c>
    </row>
    <row r="3" spans="1:9" ht="23.25" customHeight="1">
      <c r="A3" s="8" t="s">
        <v>12</v>
      </c>
      <c r="B3" s="9" t="s">
        <v>13</v>
      </c>
      <c r="C3" s="10" t="s">
        <v>14</v>
      </c>
      <c r="D3" s="72"/>
      <c r="E3" s="73"/>
      <c r="F3" s="74"/>
      <c r="G3" s="75"/>
      <c r="H3" s="76"/>
      <c r="I3" s="77"/>
    </row>
    <row r="4" spans="1:9" ht="23.25" customHeight="1">
      <c r="A4" s="5" t="s">
        <v>15</v>
      </c>
      <c r="B4" s="11" t="s">
        <v>16</v>
      </c>
      <c r="C4" s="7"/>
      <c r="D4" s="72">
        <v>3.82</v>
      </c>
      <c r="E4" s="73">
        <v>0.3</v>
      </c>
      <c r="F4" s="78">
        <v>1.1459999999999999</v>
      </c>
      <c r="G4" s="75" t="s">
        <v>11</v>
      </c>
      <c r="H4" s="75" t="s">
        <v>11</v>
      </c>
      <c r="I4" s="71"/>
    </row>
    <row r="5" spans="1:9" ht="23.25" customHeight="1">
      <c r="A5" s="8" t="s">
        <v>17</v>
      </c>
      <c r="B5" s="9" t="s">
        <v>18</v>
      </c>
      <c r="C5" s="10" t="s">
        <v>19</v>
      </c>
      <c r="D5" s="72"/>
      <c r="E5" s="73"/>
      <c r="F5" s="78"/>
      <c r="G5" s="75"/>
      <c r="H5" s="75"/>
      <c r="I5" s="71"/>
    </row>
    <row r="6" spans="1:9" ht="23.25" customHeight="1">
      <c r="A6" s="5" t="s">
        <v>20</v>
      </c>
      <c r="B6" s="6" t="s">
        <v>21</v>
      </c>
      <c r="C6" s="7"/>
      <c r="D6" s="72">
        <v>4.8</v>
      </c>
      <c r="E6" s="73">
        <v>0.3</v>
      </c>
      <c r="F6" s="78">
        <v>1.44</v>
      </c>
      <c r="G6" s="75" t="s">
        <v>11</v>
      </c>
      <c r="H6" s="75" t="s">
        <v>11</v>
      </c>
      <c r="I6" s="71"/>
    </row>
    <row r="7" spans="1:9" ht="23.25" customHeight="1">
      <c r="A7" s="8" t="s">
        <v>22</v>
      </c>
      <c r="B7" s="9" t="s">
        <v>23</v>
      </c>
      <c r="C7" s="10" t="s">
        <v>19</v>
      </c>
      <c r="D7" s="72"/>
      <c r="E7" s="73"/>
      <c r="F7" s="78"/>
      <c r="G7" s="75"/>
      <c r="H7" s="75"/>
      <c r="I7" s="71"/>
    </row>
    <row r="8" spans="1:9" ht="25.5" customHeight="1">
      <c r="A8" s="12" t="s">
        <v>24</v>
      </c>
      <c r="B8" s="13" t="s">
        <v>25</v>
      </c>
      <c r="C8" s="22" t="s">
        <v>26</v>
      </c>
      <c r="D8" s="23">
        <v>8</v>
      </c>
      <c r="E8" s="18">
        <v>0.85</v>
      </c>
      <c r="F8" s="24">
        <f>D8*E8</f>
        <v>6.8</v>
      </c>
      <c r="G8" s="85">
        <v>6.8</v>
      </c>
      <c r="H8" s="25">
        <v>4.08</v>
      </c>
      <c r="I8" s="26">
        <v>2.72</v>
      </c>
    </row>
    <row r="9" spans="1:9" ht="23.25" customHeight="1">
      <c r="A9" s="5" t="s">
        <v>27</v>
      </c>
      <c r="B9" s="6" t="s">
        <v>28</v>
      </c>
      <c r="C9" s="7"/>
      <c r="D9" s="72">
        <v>11.83</v>
      </c>
      <c r="E9" s="79">
        <v>0.4</v>
      </c>
      <c r="F9" s="78">
        <v>4.7320000000000002</v>
      </c>
      <c r="G9" s="75" t="s">
        <v>11</v>
      </c>
      <c r="H9" s="75" t="s">
        <v>11</v>
      </c>
      <c r="I9" s="71"/>
    </row>
    <row r="10" spans="1:9" ht="23.25" customHeight="1">
      <c r="A10" s="8" t="s">
        <v>29</v>
      </c>
      <c r="B10" s="9" t="s">
        <v>30</v>
      </c>
      <c r="C10" s="10" t="s">
        <v>19</v>
      </c>
      <c r="D10" s="72"/>
      <c r="E10" s="79"/>
      <c r="F10" s="78"/>
      <c r="G10" s="75"/>
      <c r="H10" s="75"/>
      <c r="I10" s="71"/>
    </row>
    <row r="11" spans="1:9" ht="23.25" customHeight="1">
      <c r="A11" s="5" t="s">
        <v>31</v>
      </c>
      <c r="B11" s="14" t="s">
        <v>32</v>
      </c>
      <c r="C11" s="7"/>
      <c r="D11" s="72">
        <v>30.48</v>
      </c>
      <c r="E11" s="73">
        <v>0.05</v>
      </c>
      <c r="F11" s="78">
        <v>1.524</v>
      </c>
      <c r="G11" s="75" t="s">
        <v>11</v>
      </c>
      <c r="H11" s="75" t="s">
        <v>11</v>
      </c>
      <c r="I11" s="71"/>
    </row>
    <row r="12" spans="1:9" ht="23.25" customHeight="1">
      <c r="A12" s="15" t="s">
        <v>33</v>
      </c>
      <c r="B12" s="16" t="s">
        <v>34</v>
      </c>
      <c r="C12" s="17"/>
      <c r="D12" s="72"/>
      <c r="E12" s="73"/>
      <c r="F12" s="78"/>
      <c r="G12" s="75"/>
      <c r="H12" s="75"/>
      <c r="I12" s="71"/>
    </row>
    <row r="13" spans="1:9" ht="23.25" customHeight="1">
      <c r="A13" s="8" t="s">
        <v>35</v>
      </c>
      <c r="B13" s="9" t="s">
        <v>36</v>
      </c>
      <c r="C13" s="10" t="s">
        <v>19</v>
      </c>
      <c r="D13" s="72"/>
      <c r="E13" s="73"/>
      <c r="F13" s="78"/>
      <c r="G13" s="75"/>
      <c r="H13" s="75"/>
      <c r="I13" s="71"/>
    </row>
    <row r="14" spans="1:9" ht="23.25" customHeight="1">
      <c r="A14" s="5" t="s">
        <v>37</v>
      </c>
      <c r="B14" s="6" t="s">
        <v>38</v>
      </c>
      <c r="C14" s="7"/>
      <c r="D14" s="72">
        <v>12.72</v>
      </c>
      <c r="E14" s="79">
        <v>0.05</v>
      </c>
      <c r="F14" s="78">
        <v>0.63600000000000001</v>
      </c>
      <c r="G14" s="75" t="s">
        <v>11</v>
      </c>
      <c r="H14" s="75" t="s">
        <v>11</v>
      </c>
      <c r="I14" s="71"/>
    </row>
    <row r="15" spans="1:9" ht="23.25" customHeight="1">
      <c r="A15" s="8" t="s">
        <v>39</v>
      </c>
      <c r="B15" s="9" t="s">
        <v>36</v>
      </c>
      <c r="C15" s="10" t="s">
        <v>19</v>
      </c>
      <c r="D15" s="72"/>
      <c r="E15" s="79"/>
      <c r="F15" s="78"/>
      <c r="G15" s="75"/>
      <c r="H15" s="75"/>
      <c r="I15" s="71"/>
    </row>
    <row r="16" spans="1:9" ht="23.25" customHeight="1">
      <c r="A16" s="5" t="s">
        <v>40</v>
      </c>
      <c r="B16" s="6" t="s">
        <v>41</v>
      </c>
      <c r="C16" s="7"/>
      <c r="D16" s="72">
        <v>6.36</v>
      </c>
      <c r="E16" s="73">
        <v>0.5</v>
      </c>
      <c r="F16" s="78">
        <v>3.18</v>
      </c>
      <c r="G16" s="75" t="s">
        <v>11</v>
      </c>
      <c r="H16" s="75" t="s">
        <v>11</v>
      </c>
      <c r="I16" s="71"/>
    </row>
    <row r="17" spans="1:10" ht="23.25" customHeight="1">
      <c r="A17" s="8" t="s">
        <v>42</v>
      </c>
      <c r="B17" s="9" t="s">
        <v>43</v>
      </c>
      <c r="C17" s="10" t="s">
        <v>19</v>
      </c>
      <c r="D17" s="72"/>
      <c r="E17" s="73"/>
      <c r="F17" s="78"/>
      <c r="G17" s="75"/>
      <c r="H17" s="75"/>
      <c r="I17" s="71"/>
    </row>
    <row r="18" spans="1:10" ht="23.25" customHeight="1">
      <c r="A18" s="5" t="s">
        <v>44</v>
      </c>
      <c r="B18" s="6" t="s">
        <v>45</v>
      </c>
      <c r="C18" s="7"/>
      <c r="D18" s="72">
        <v>2.23</v>
      </c>
      <c r="E18" s="73">
        <v>1</v>
      </c>
      <c r="F18" s="78">
        <v>2.23</v>
      </c>
      <c r="G18" s="75" t="s">
        <v>11</v>
      </c>
      <c r="H18" s="75" t="s">
        <v>11</v>
      </c>
      <c r="I18" s="71"/>
    </row>
    <row r="19" spans="1:10" ht="23.25" customHeight="1">
      <c r="A19" s="8" t="s">
        <v>46</v>
      </c>
      <c r="B19" s="9" t="s">
        <v>47</v>
      </c>
      <c r="C19" s="10" t="s">
        <v>14</v>
      </c>
      <c r="D19" s="72"/>
      <c r="E19" s="73"/>
      <c r="F19" s="78"/>
      <c r="G19" s="75"/>
      <c r="H19" s="75"/>
      <c r="I19" s="71"/>
    </row>
    <row r="20" spans="1:10" s="86" customFormat="1" ht="23.25" customHeight="1">
      <c r="D20" s="80" t="s">
        <v>48</v>
      </c>
      <c r="E20" s="80"/>
      <c r="F20" s="80"/>
      <c r="G20" s="87">
        <f>F2+F4+F6+F9+F11+F14+F16+F18+F8</f>
        <v>30.858000000000001</v>
      </c>
      <c r="H20" s="87">
        <f>F4+F6+H8+F9+F11+F14+F16+F18</f>
        <v>18.968</v>
      </c>
      <c r="I20" s="87">
        <f>F2+I8</f>
        <v>11.89</v>
      </c>
      <c r="J20" s="88"/>
    </row>
    <row r="21" spans="1:10" s="86" customFormat="1" ht="23.25" customHeight="1">
      <c r="D21" s="80" t="s">
        <v>49</v>
      </c>
      <c r="E21" s="80"/>
      <c r="F21" s="80"/>
      <c r="G21" s="89">
        <v>25.013400000000001</v>
      </c>
      <c r="H21" s="89">
        <v>15.416700000000001</v>
      </c>
      <c r="I21" s="89">
        <v>9.17</v>
      </c>
    </row>
    <row r="29" spans="1:10" ht="23.25" customHeight="1">
      <c r="A29" s="27" t="s">
        <v>58</v>
      </c>
      <c r="B29" s="19" t="s">
        <v>50</v>
      </c>
    </row>
    <row r="30" spans="1:10" ht="23.25" customHeight="1">
      <c r="A30" s="27"/>
      <c r="B30" s="19" t="s">
        <v>51</v>
      </c>
    </row>
    <row r="31" spans="1:10" ht="23.25" customHeight="1">
      <c r="A31" s="27" t="s">
        <v>59</v>
      </c>
      <c r="B31" s="19" t="s">
        <v>52</v>
      </c>
    </row>
    <row r="32" spans="1:10" ht="23.25" customHeight="1">
      <c r="A32" s="81" t="s">
        <v>60</v>
      </c>
      <c r="B32" s="19" t="s">
        <v>53</v>
      </c>
    </row>
    <row r="33" spans="1:14" ht="23.25" customHeight="1">
      <c r="A33" s="81"/>
      <c r="B33" s="19" t="s">
        <v>54</v>
      </c>
    </row>
    <row r="34" spans="1:14" ht="23.25" customHeight="1">
      <c r="A34" s="81"/>
      <c r="B34" s="19" t="s">
        <v>55</v>
      </c>
    </row>
    <row r="35" spans="1:14" ht="23.25" customHeight="1">
      <c r="B35" s="19"/>
    </row>
    <row r="36" spans="1:14" ht="23.25" customHeight="1">
      <c r="B36" s="20"/>
      <c r="H36" s="21"/>
    </row>
    <row r="37" spans="1:14" ht="23.25" customHeight="1">
      <c r="B37" s="20"/>
      <c r="I37" s="19"/>
    </row>
    <row r="38" spans="1:14" ht="23.25" customHeight="1">
      <c r="B38" s="20"/>
      <c r="J38" s="19"/>
    </row>
    <row r="39" spans="1:14" ht="23.25" customHeight="1">
      <c r="B39" s="20"/>
      <c r="K39" s="19"/>
    </row>
    <row r="40" spans="1:14" ht="23.25" customHeight="1">
      <c r="B40" s="20"/>
      <c r="L40" s="19"/>
    </row>
    <row r="41" spans="1:14" ht="23.25" customHeight="1">
      <c r="B41" s="20"/>
      <c r="M41" s="19"/>
    </row>
    <row r="42" spans="1:14" ht="23.25" customHeight="1">
      <c r="B42" s="20"/>
      <c r="N42" s="19"/>
    </row>
  </sheetData>
  <mergeCells count="51">
    <mergeCell ref="D20:F20"/>
    <mergeCell ref="D21:F21"/>
    <mergeCell ref="A32:A34"/>
    <mergeCell ref="I18:I19"/>
    <mergeCell ref="D16:D17"/>
    <mergeCell ref="E16:E17"/>
    <mergeCell ref="F16:F17"/>
    <mergeCell ref="G16:G17"/>
    <mergeCell ref="H16:H17"/>
    <mergeCell ref="I16:I17"/>
    <mergeCell ref="D18:D19"/>
    <mergeCell ref="E18:E19"/>
    <mergeCell ref="F18:F19"/>
    <mergeCell ref="G18:G19"/>
    <mergeCell ref="H18:H19"/>
    <mergeCell ref="I14:I15"/>
    <mergeCell ref="D11:D13"/>
    <mergeCell ref="E11:E13"/>
    <mergeCell ref="F11:F13"/>
    <mergeCell ref="G11:G13"/>
    <mergeCell ref="H11:H13"/>
    <mergeCell ref="I11:I13"/>
    <mergeCell ref="D14:D15"/>
    <mergeCell ref="E14:E15"/>
    <mergeCell ref="F14:F15"/>
    <mergeCell ref="G14:G15"/>
    <mergeCell ref="H14:H15"/>
    <mergeCell ref="I9:I10"/>
    <mergeCell ref="D6:D7"/>
    <mergeCell ref="E6:E7"/>
    <mergeCell ref="F6:F7"/>
    <mergeCell ref="G6:G7"/>
    <mergeCell ref="H6:H7"/>
    <mergeCell ref="I6:I7"/>
    <mergeCell ref="D9:D10"/>
    <mergeCell ref="E9:E10"/>
    <mergeCell ref="F9:F10"/>
    <mergeCell ref="G9:G10"/>
    <mergeCell ref="H9:H10"/>
    <mergeCell ref="I4:I5"/>
    <mergeCell ref="D2:D3"/>
    <mergeCell ref="E2:E3"/>
    <mergeCell ref="F2:F3"/>
    <mergeCell ref="G2:G3"/>
    <mergeCell ref="H2:H3"/>
    <mergeCell ref="I2:I3"/>
    <mergeCell ref="D4:D5"/>
    <mergeCell ref="E4:E5"/>
    <mergeCell ref="F4:F5"/>
    <mergeCell ref="G4:G5"/>
    <mergeCell ref="H4:H5"/>
  </mergeCells>
  <pageMargins left="0" right="0" top="0.39409448818897636" bottom="0.39409448818897636" header="0" footer="0"/>
  <pageSetup paperSize="0" scale="73" fitToWidth="0" fitToHeight="0" pageOrder="overThenDown" orientation="landscape" horizontalDpi="0" verticalDpi="0" copies="0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89"/>
  <sheetViews>
    <sheetView zoomScale="70" zoomScaleNormal="70" workbookViewId="0">
      <selection activeCell="D20" sqref="D19:G23"/>
    </sheetView>
  </sheetViews>
  <sheetFormatPr defaultColWidth="25.625" defaultRowHeight="14.25"/>
  <cols>
    <col min="1" max="1" width="5.625" style="30" customWidth="1"/>
    <col min="2" max="2" width="10.625" style="30" customWidth="1"/>
    <col min="3" max="5" width="30.625" style="30" customWidth="1"/>
    <col min="6" max="7" width="25.625" style="30" customWidth="1"/>
    <col min="8" max="8" width="3.625" style="32" customWidth="1"/>
    <col min="9" max="17" width="15.625" style="30" customWidth="1"/>
    <col min="18" max="18" width="25.625" style="30" customWidth="1"/>
    <col min="19" max="19" width="15.625" style="30" customWidth="1"/>
    <col min="20" max="16384" width="25.625" style="30"/>
  </cols>
  <sheetData>
    <row r="1" spans="2:10" ht="15" thickBot="1"/>
    <row r="2" spans="2:10">
      <c r="B2" s="82" t="s">
        <v>68</v>
      </c>
      <c r="C2" s="83"/>
      <c r="D2" s="83"/>
      <c r="E2" s="84"/>
    </row>
    <row r="3" spans="2:10">
      <c r="B3" s="60"/>
      <c r="C3" s="28" t="s">
        <v>56</v>
      </c>
      <c r="D3" s="28" t="s">
        <v>57</v>
      </c>
      <c r="E3" s="61" t="s">
        <v>64</v>
      </c>
      <c r="F3" s="30" t="s">
        <v>70</v>
      </c>
      <c r="G3" s="30" t="s">
        <v>69</v>
      </c>
      <c r="I3" s="30" t="s">
        <v>70</v>
      </c>
      <c r="J3" s="30" t="s">
        <v>69</v>
      </c>
    </row>
    <row r="4" spans="2:10">
      <c r="B4" s="62" t="s">
        <v>58</v>
      </c>
      <c r="C4" s="33"/>
      <c r="D4" s="33"/>
      <c r="E4" s="63">
        <f>D4-C4</f>
        <v>0</v>
      </c>
      <c r="F4" s="29">
        <f>E4*C10</f>
        <v>0</v>
      </c>
      <c r="G4" s="29">
        <f>E4*C12</f>
        <v>0</v>
      </c>
      <c r="H4" s="49"/>
      <c r="I4" s="29"/>
      <c r="J4" s="29"/>
    </row>
    <row r="5" spans="2:10">
      <c r="B5" s="62" t="s">
        <v>59</v>
      </c>
      <c r="C5" s="33"/>
      <c r="D5" s="33"/>
      <c r="E5" s="63">
        <f>D5-C5</f>
        <v>0</v>
      </c>
      <c r="F5" s="29">
        <f>E5*C11</f>
        <v>0</v>
      </c>
      <c r="G5" s="29"/>
      <c r="H5" s="49"/>
      <c r="I5" s="29"/>
      <c r="J5" s="29"/>
    </row>
    <row r="6" spans="2:10" ht="15" thickBot="1">
      <c r="B6" s="64" t="s">
        <v>60</v>
      </c>
      <c r="C6" s="34"/>
      <c r="D6" s="34"/>
      <c r="E6" s="63">
        <f>D6-C6</f>
        <v>0</v>
      </c>
      <c r="F6" s="29"/>
      <c r="G6" s="29"/>
      <c r="H6" s="49"/>
      <c r="I6" s="29"/>
      <c r="J6" s="29"/>
    </row>
    <row r="7" spans="2:10" ht="15" thickBot="1">
      <c r="B7" s="47" t="s">
        <v>5</v>
      </c>
      <c r="C7" s="35">
        <f>SUM(C4:C6)</f>
        <v>0</v>
      </c>
      <c r="D7" s="35"/>
      <c r="E7" s="65"/>
      <c r="F7" s="29"/>
      <c r="G7" s="29"/>
      <c r="H7" s="49"/>
      <c r="I7" s="29">
        <f>F4+F5</f>
        <v>0</v>
      </c>
      <c r="J7" s="29">
        <f>G4</f>
        <v>0</v>
      </c>
    </row>
    <row r="8" spans="2:10">
      <c r="B8" s="60"/>
      <c r="C8" s="38"/>
      <c r="D8" s="38"/>
      <c r="E8" s="65"/>
      <c r="F8" s="31"/>
    </row>
    <row r="9" spans="2:10">
      <c r="B9" s="60"/>
      <c r="C9" s="38"/>
      <c r="D9" s="38"/>
      <c r="E9" s="65"/>
      <c r="F9" s="31"/>
      <c r="G9" s="31"/>
    </row>
    <row r="10" spans="2:10">
      <c r="B10" s="62" t="s">
        <v>61</v>
      </c>
      <c r="C10" s="36">
        <v>30.86</v>
      </c>
      <c r="D10" s="38"/>
      <c r="E10" s="65"/>
      <c r="F10" s="31"/>
    </row>
    <row r="11" spans="2:10">
      <c r="B11" s="62" t="s">
        <v>62</v>
      </c>
      <c r="C11" s="36">
        <v>18.97</v>
      </c>
      <c r="D11" s="38"/>
      <c r="E11" s="65"/>
      <c r="F11" s="31"/>
    </row>
    <row r="12" spans="2:10">
      <c r="B12" s="62" t="s">
        <v>63</v>
      </c>
      <c r="C12" s="36">
        <v>11.89</v>
      </c>
      <c r="D12" s="38"/>
      <c r="E12" s="65"/>
      <c r="F12" s="31"/>
    </row>
    <row r="13" spans="2:10">
      <c r="B13" s="60"/>
      <c r="C13" s="37"/>
      <c r="D13" s="37"/>
      <c r="E13" s="66"/>
    </row>
    <row r="14" spans="2:10" ht="43.5" thickBot="1">
      <c r="B14" s="60"/>
      <c r="C14" s="46" t="s">
        <v>65</v>
      </c>
      <c r="D14" s="46" t="s">
        <v>66</v>
      </c>
      <c r="E14" s="67" t="s">
        <v>67</v>
      </c>
      <c r="G14" s="53" t="s">
        <v>71</v>
      </c>
    </row>
    <row r="15" spans="2:10" ht="15.75" thickBot="1">
      <c r="B15" s="48" t="str">
        <f>IF(AND(E4&lt;=0,E5&lt;=0,E6&gt;=0),"Caso 1",IF(AND(E4&gt;=0,E5&lt;=0,ISNUMBER(E6)),"Caso 2",IF(AND(E4&lt;=0,E5&gt;=0,ISNUMBER(E6)),"Caso 3",IF(AND(E4&gt;=0,E5&gt;=0,E6&lt;0),"Caso 4","Caso non previsto"))))</f>
        <v>Caso 1</v>
      </c>
      <c r="C15" s="68" t="str">
        <f>IF(B15="Caso 1","Nessuna compensazione",IF(AND(B15="Caso 2",E6&lt;0),((E4+E5)*C10),IF(AND(B15="Caso 3",E6&lt;=0),((E4+E5)*C11),IF(B15="Caso 4",((E4*C10)+(E5*C11)),"Non si ricade in questa casistica"))))</f>
        <v>Nessuna compensazione</v>
      </c>
      <c r="D15" s="69" t="str">
        <f>IF(AND(B15="Caso 1",E4&lt;=0),"Nessuna compensazione",IF(AND(B15="Caso 2",E6&lt;=0,E5&lt;&gt;0),(-E5*C12),IF(AND(B15="Caso 3",E6&gt;0),"Nessuna compensazione",IF(AND(B15="Caso 4",E4&lt;=0),"Nessuna compensazione","Non si ricade in questa casistica"))))</f>
        <v>Nessuna compensazione</v>
      </c>
      <c r="E15" s="70" t="str">
        <f>IF(B15="Caso 1","Nessuna compensazione",IF(AND(B15="Caso 2",E4&gt;=0,E6&gt;0),(E4*C12),IF(AND(B15="Caso 3",E6&gt;0),"Nessuna compensazione",IF(AND(B15="Caso 4",E4&lt;=0),"Nessuna compensazione","Non si ricade in questa casistica"))))</f>
        <v>Nessuna compensazione</v>
      </c>
      <c r="F15" s="29" t="str">
        <f>IF(OR(AND(E5&gt;=0,E6&gt;=0),AND(E6&gt;=0,E5&lt;=0,E4&lt;=0)), "Nessuna compensazione", "Compensazione necessaria")</f>
        <v>Nessuna compensazione</v>
      </c>
      <c r="G15" s="30" t="str">
        <f>IF(OR(AND(E5&gt;=0,E6&gt;=0),E4&lt;=0), "Nessuna compensazione", "Compensazione necessaria")</f>
        <v>Nessuna compensazione</v>
      </c>
    </row>
    <row r="16" spans="2:10">
      <c r="B16" s="45"/>
      <c r="C16" s="45"/>
      <c r="D16" s="45"/>
      <c r="E16" s="45"/>
    </row>
    <row r="17" spans="2:18">
      <c r="B17" s="37"/>
      <c r="C17" s="37"/>
      <c r="D17" s="37"/>
      <c r="E17" s="37"/>
    </row>
    <row r="18" spans="2:18" ht="15">
      <c r="H18" s="54"/>
      <c r="I18" s="37"/>
      <c r="J18" s="55"/>
      <c r="K18" s="38"/>
      <c r="L18" s="38"/>
      <c r="M18" s="38"/>
      <c r="N18" s="37"/>
      <c r="O18" s="37"/>
      <c r="P18" s="37"/>
      <c r="Q18" s="37"/>
      <c r="R18" s="37"/>
    </row>
    <row r="19" spans="2:18" s="51" customFormat="1">
      <c r="D19" s="44"/>
      <c r="H19" s="57"/>
      <c r="I19" s="50"/>
      <c r="J19" s="50"/>
      <c r="K19" s="50"/>
      <c r="L19" s="50"/>
      <c r="M19" s="50"/>
      <c r="N19" s="50"/>
      <c r="O19" s="50"/>
      <c r="P19" s="50"/>
      <c r="Q19" s="50"/>
      <c r="R19" s="50"/>
    </row>
    <row r="20" spans="2:18" s="51" customFormat="1">
      <c r="H20" s="57"/>
      <c r="I20" s="50"/>
      <c r="J20" s="50"/>
      <c r="K20" s="50"/>
      <c r="L20" s="50"/>
      <c r="M20" s="50"/>
      <c r="N20" s="50"/>
      <c r="O20" s="50"/>
      <c r="P20" s="50"/>
      <c r="Q20" s="50"/>
      <c r="R20" s="50"/>
    </row>
    <row r="21" spans="2:18" s="51" customFormat="1">
      <c r="H21" s="57"/>
      <c r="I21" s="50"/>
      <c r="J21" s="50"/>
      <c r="K21" s="50"/>
      <c r="L21" s="50"/>
      <c r="M21" s="50"/>
      <c r="N21" s="50"/>
      <c r="O21" s="50"/>
      <c r="P21" s="50"/>
      <c r="Q21" s="50"/>
      <c r="R21" s="50"/>
    </row>
    <row r="22" spans="2:18">
      <c r="B22" s="37"/>
      <c r="C22" s="38"/>
      <c r="D22" s="38"/>
      <c r="E22" s="38"/>
      <c r="F22" s="31"/>
      <c r="H22" s="57"/>
      <c r="I22" s="38"/>
      <c r="J22" s="50"/>
      <c r="K22" s="50"/>
      <c r="L22" s="50"/>
      <c r="M22" s="50"/>
      <c r="N22" s="50"/>
      <c r="O22" s="50"/>
      <c r="P22" s="50"/>
      <c r="Q22" s="50"/>
      <c r="R22" s="37"/>
    </row>
    <row r="23" spans="2:18">
      <c r="B23" s="37"/>
      <c r="C23" s="38"/>
      <c r="D23" s="38"/>
      <c r="E23" s="38"/>
      <c r="F23" s="31"/>
      <c r="H23" s="57"/>
      <c r="I23" s="37"/>
      <c r="J23" s="50"/>
      <c r="K23" s="50"/>
      <c r="L23" s="50"/>
      <c r="M23" s="50"/>
      <c r="N23" s="50"/>
      <c r="O23" s="50"/>
      <c r="P23" s="50"/>
      <c r="Q23" s="50"/>
      <c r="R23" s="37"/>
    </row>
    <row r="24" spans="2:18">
      <c r="B24" s="37"/>
      <c r="C24" s="39"/>
      <c r="D24" s="38"/>
      <c r="E24" s="38"/>
      <c r="F24" s="31"/>
      <c r="H24" s="57"/>
      <c r="I24" s="50"/>
      <c r="J24" s="50"/>
      <c r="K24" s="50"/>
      <c r="L24" s="50"/>
      <c r="M24" s="50"/>
      <c r="N24" s="50"/>
      <c r="O24" s="50"/>
      <c r="P24" s="50"/>
      <c r="Q24" s="50"/>
      <c r="R24" s="50"/>
    </row>
    <row r="25" spans="2:18">
      <c r="B25" s="37"/>
      <c r="C25" s="39"/>
      <c r="D25" s="38"/>
      <c r="E25" s="38"/>
      <c r="F25" s="31"/>
      <c r="H25" s="57"/>
      <c r="I25" s="50"/>
      <c r="J25" s="50"/>
      <c r="K25" s="50"/>
      <c r="L25" s="50"/>
      <c r="M25" s="50"/>
      <c r="N25" s="50"/>
      <c r="O25" s="50"/>
      <c r="P25" s="50"/>
      <c r="Q25" s="50"/>
      <c r="R25" s="50"/>
    </row>
    <row r="26" spans="2:18">
      <c r="B26" s="37"/>
      <c r="C26" s="39"/>
      <c r="D26" s="38"/>
      <c r="E26" s="38"/>
      <c r="F26" s="31"/>
      <c r="H26" s="57"/>
      <c r="I26" s="50"/>
      <c r="J26" s="50"/>
      <c r="K26" s="50"/>
      <c r="L26" s="50"/>
      <c r="M26" s="50"/>
      <c r="N26" s="50"/>
      <c r="O26" s="50"/>
      <c r="P26" s="50"/>
      <c r="Q26" s="50"/>
      <c r="R26" s="50"/>
    </row>
    <row r="27" spans="2:18">
      <c r="B27" s="37"/>
      <c r="C27" s="37"/>
      <c r="D27" s="37"/>
      <c r="E27" s="37"/>
      <c r="H27" s="57"/>
      <c r="I27" s="38"/>
      <c r="J27" s="50"/>
      <c r="K27" s="50"/>
      <c r="L27" s="50"/>
      <c r="M27" s="50"/>
      <c r="N27" s="50"/>
      <c r="O27" s="50"/>
      <c r="P27" s="50"/>
      <c r="Q27" s="50"/>
      <c r="R27" s="37"/>
    </row>
    <row r="28" spans="2:18">
      <c r="B28" s="37"/>
      <c r="C28" s="40"/>
      <c r="D28" s="40"/>
      <c r="E28" s="40"/>
      <c r="H28" s="57"/>
      <c r="I28" s="37"/>
      <c r="J28" s="50"/>
      <c r="K28" s="50"/>
      <c r="L28" s="50"/>
      <c r="M28" s="50"/>
      <c r="N28" s="50"/>
      <c r="O28" s="50"/>
      <c r="P28" s="50"/>
      <c r="Q28" s="50"/>
      <c r="R28" s="37"/>
    </row>
    <row r="29" spans="2:18" ht="15">
      <c r="B29" s="41"/>
      <c r="C29" s="42"/>
      <c r="D29" s="42"/>
      <c r="E29" s="43"/>
      <c r="H29" s="57"/>
      <c r="I29" s="50"/>
      <c r="J29" s="50"/>
      <c r="K29" s="50"/>
      <c r="L29" s="50"/>
      <c r="M29" s="50"/>
      <c r="N29" s="50"/>
      <c r="O29" s="50"/>
      <c r="P29" s="50"/>
      <c r="Q29" s="50"/>
      <c r="R29" s="50"/>
    </row>
    <row r="30" spans="2:18">
      <c r="B30" s="45"/>
      <c r="C30" s="45"/>
      <c r="D30" s="45"/>
      <c r="E30" s="45"/>
      <c r="H30" s="57"/>
      <c r="I30" s="50"/>
      <c r="J30" s="50"/>
      <c r="K30" s="50"/>
      <c r="L30" s="50"/>
      <c r="M30" s="50"/>
      <c r="N30" s="50"/>
      <c r="O30" s="50"/>
      <c r="P30" s="50"/>
      <c r="Q30" s="50"/>
      <c r="R30" s="50"/>
    </row>
    <row r="31" spans="2:18">
      <c r="B31" s="37"/>
      <c r="C31" s="37"/>
      <c r="D31" s="37"/>
      <c r="E31" s="37"/>
      <c r="H31" s="57"/>
      <c r="I31" s="50"/>
      <c r="J31" s="50"/>
      <c r="K31" s="50"/>
      <c r="L31" s="50"/>
      <c r="M31" s="50"/>
      <c r="N31" s="50"/>
      <c r="O31" s="50"/>
      <c r="P31" s="50"/>
      <c r="Q31" s="50"/>
      <c r="R31" s="50"/>
    </row>
    <row r="32" spans="2:18">
      <c r="B32" s="37"/>
      <c r="C32" s="37"/>
      <c r="D32" s="37"/>
      <c r="E32" s="37"/>
      <c r="H32" s="57"/>
      <c r="I32" s="50"/>
      <c r="J32" s="50"/>
      <c r="K32" s="50"/>
      <c r="L32" s="50"/>
      <c r="M32" s="50"/>
      <c r="N32" s="50"/>
      <c r="O32" s="50"/>
      <c r="P32" s="50"/>
      <c r="Q32" s="50"/>
      <c r="R32" s="50"/>
    </row>
    <row r="33" spans="2:18">
      <c r="B33" s="37"/>
      <c r="C33" s="37"/>
      <c r="D33" s="37"/>
      <c r="E33" s="37"/>
      <c r="H33" s="57"/>
      <c r="I33" s="50"/>
      <c r="J33" s="50"/>
      <c r="K33" s="50"/>
      <c r="L33" s="50"/>
      <c r="M33" s="50"/>
      <c r="N33" s="50"/>
      <c r="O33" s="50"/>
      <c r="P33" s="50"/>
      <c r="Q33" s="50"/>
      <c r="R33" s="50"/>
    </row>
    <row r="34" spans="2:18">
      <c r="B34" s="37"/>
      <c r="C34" s="37"/>
      <c r="D34" s="37"/>
      <c r="E34" s="37"/>
      <c r="H34" s="57"/>
      <c r="I34" s="50"/>
      <c r="J34" s="50"/>
      <c r="K34" s="50"/>
      <c r="L34" s="50"/>
      <c r="M34" s="50"/>
      <c r="N34" s="50"/>
      <c r="O34" s="50"/>
      <c r="P34" s="50"/>
      <c r="Q34" s="50"/>
      <c r="R34" s="50"/>
    </row>
    <row r="35" spans="2:18">
      <c r="B35" s="37"/>
      <c r="C35" s="37"/>
      <c r="D35" s="37"/>
      <c r="E35" s="37"/>
      <c r="H35" s="57"/>
      <c r="I35" s="50"/>
      <c r="J35" s="50"/>
      <c r="K35" s="50"/>
      <c r="L35" s="50"/>
      <c r="M35" s="50"/>
      <c r="N35" s="50"/>
      <c r="O35" s="50"/>
      <c r="P35" s="50"/>
      <c r="Q35" s="50"/>
      <c r="R35" s="50"/>
    </row>
    <row r="36" spans="2:18">
      <c r="B36" s="37"/>
      <c r="C36" s="37"/>
      <c r="D36" s="37"/>
      <c r="E36" s="37"/>
      <c r="H36" s="57"/>
      <c r="I36" s="50"/>
      <c r="J36" s="50"/>
      <c r="K36" s="50"/>
      <c r="L36" s="50"/>
      <c r="M36" s="50"/>
      <c r="N36" s="50"/>
      <c r="O36" s="50"/>
      <c r="P36" s="50"/>
      <c r="Q36" s="50"/>
      <c r="R36" s="50"/>
    </row>
    <row r="37" spans="2:18">
      <c r="B37" s="37"/>
      <c r="C37" s="37"/>
      <c r="D37" s="37"/>
      <c r="E37" s="37"/>
      <c r="H37" s="57"/>
      <c r="I37" s="50"/>
      <c r="J37" s="50"/>
      <c r="K37" s="50"/>
      <c r="L37" s="50"/>
      <c r="M37" s="50"/>
      <c r="N37" s="50"/>
      <c r="O37" s="50"/>
      <c r="P37" s="50"/>
      <c r="Q37" s="50"/>
      <c r="R37" s="50"/>
    </row>
    <row r="38" spans="2:18">
      <c r="B38" s="37"/>
      <c r="C38" s="37"/>
      <c r="D38" s="37"/>
      <c r="E38" s="37"/>
      <c r="H38" s="57"/>
      <c r="I38" s="50"/>
      <c r="J38" s="50"/>
      <c r="K38" s="50"/>
      <c r="L38" s="50"/>
      <c r="M38" s="50"/>
      <c r="N38" s="50"/>
      <c r="O38" s="50"/>
      <c r="P38" s="50"/>
      <c r="Q38" s="50"/>
      <c r="R38" s="50"/>
    </row>
    <row r="39" spans="2:18">
      <c r="B39" s="37"/>
      <c r="C39" s="37"/>
      <c r="D39" s="37"/>
      <c r="E39" s="37"/>
      <c r="H39" s="57"/>
      <c r="I39" s="50"/>
      <c r="J39" s="50"/>
      <c r="K39" s="50"/>
      <c r="L39" s="50"/>
      <c r="M39" s="50"/>
      <c r="N39" s="50"/>
      <c r="O39" s="50"/>
      <c r="P39" s="50"/>
      <c r="Q39" s="50"/>
      <c r="R39" s="50"/>
    </row>
    <row r="40" spans="2:18">
      <c r="B40" s="37"/>
      <c r="C40" s="37"/>
      <c r="D40" s="37"/>
      <c r="E40" s="37"/>
      <c r="H40" s="57"/>
      <c r="I40" s="50"/>
      <c r="J40" s="50"/>
      <c r="K40" s="50"/>
      <c r="L40" s="50"/>
      <c r="M40" s="50"/>
      <c r="N40" s="50"/>
      <c r="O40" s="50"/>
      <c r="P40" s="50"/>
      <c r="Q40" s="50"/>
      <c r="R40" s="50"/>
    </row>
    <row r="41" spans="2:18">
      <c r="B41" s="37"/>
      <c r="C41" s="37"/>
      <c r="D41" s="37"/>
      <c r="E41" s="37"/>
      <c r="H41" s="57"/>
      <c r="I41" s="50"/>
      <c r="J41" s="50"/>
      <c r="K41" s="50"/>
      <c r="L41" s="50"/>
      <c r="M41" s="50"/>
      <c r="N41" s="50"/>
      <c r="O41" s="50"/>
      <c r="P41" s="50"/>
      <c r="Q41" s="50"/>
      <c r="R41" s="50"/>
    </row>
    <row r="42" spans="2:18">
      <c r="B42" s="37"/>
      <c r="C42" s="38"/>
      <c r="D42" s="38"/>
      <c r="E42" s="38"/>
      <c r="H42" s="57"/>
      <c r="I42" s="50"/>
      <c r="J42" s="50"/>
      <c r="K42" s="50"/>
      <c r="L42" s="50"/>
      <c r="M42" s="50"/>
      <c r="N42" s="50"/>
      <c r="O42" s="50"/>
      <c r="P42" s="50"/>
      <c r="Q42" s="50"/>
      <c r="R42" s="50"/>
    </row>
    <row r="43" spans="2:18" ht="15">
      <c r="B43" s="37"/>
      <c r="C43" s="38"/>
      <c r="D43" s="38"/>
      <c r="E43" s="38"/>
      <c r="F43" s="31"/>
      <c r="H43" s="56"/>
      <c r="I43" s="37"/>
      <c r="J43" s="55"/>
      <c r="K43" s="38"/>
      <c r="L43" s="38"/>
      <c r="M43" s="38"/>
      <c r="N43" s="37"/>
      <c r="O43" s="37"/>
      <c r="P43" s="37"/>
      <c r="Q43" s="37"/>
      <c r="R43" s="37"/>
    </row>
    <row r="44" spans="2:18">
      <c r="B44" s="37"/>
      <c r="C44" s="38"/>
      <c r="D44" s="38"/>
      <c r="E44" s="38"/>
      <c r="F44" s="31"/>
      <c r="H44" s="58"/>
      <c r="I44" s="50"/>
      <c r="J44" s="50"/>
      <c r="K44" s="50"/>
      <c r="L44" s="50"/>
      <c r="M44" s="50"/>
      <c r="N44" s="50"/>
      <c r="O44" s="50"/>
      <c r="P44" s="50"/>
      <c r="Q44" s="50"/>
      <c r="R44" s="50"/>
    </row>
    <row r="45" spans="2:18">
      <c r="B45" s="37"/>
      <c r="C45" s="38"/>
      <c r="D45" s="38"/>
      <c r="E45" s="38"/>
      <c r="F45" s="31"/>
      <c r="H45" s="58"/>
      <c r="I45" s="50"/>
      <c r="J45" s="50"/>
      <c r="K45" s="50"/>
      <c r="L45" s="50"/>
      <c r="M45" s="50"/>
      <c r="N45" s="50"/>
      <c r="O45" s="50"/>
      <c r="P45" s="50"/>
      <c r="Q45" s="50"/>
      <c r="R45" s="50"/>
    </row>
    <row r="46" spans="2:18">
      <c r="B46" s="37"/>
      <c r="C46" s="38"/>
      <c r="D46" s="38"/>
      <c r="E46" s="38"/>
      <c r="F46" s="31"/>
      <c r="H46" s="58"/>
      <c r="I46" s="50"/>
      <c r="J46" s="50"/>
      <c r="K46" s="50"/>
      <c r="L46" s="50"/>
      <c r="M46" s="50"/>
      <c r="N46" s="50"/>
      <c r="O46" s="50"/>
      <c r="P46" s="50"/>
      <c r="Q46" s="50"/>
      <c r="R46" s="50"/>
    </row>
    <row r="47" spans="2:18">
      <c r="B47" s="37"/>
      <c r="C47" s="38"/>
      <c r="D47" s="38"/>
      <c r="E47" s="38"/>
      <c r="F47" s="31"/>
      <c r="H47" s="58"/>
      <c r="I47" s="38"/>
      <c r="J47" s="50"/>
      <c r="K47" s="50"/>
      <c r="L47" s="50"/>
      <c r="M47" s="50"/>
      <c r="N47" s="50"/>
      <c r="O47" s="50"/>
      <c r="P47" s="50"/>
      <c r="Q47" s="50"/>
      <c r="R47" s="37"/>
    </row>
    <row r="48" spans="2:18">
      <c r="B48" s="37"/>
      <c r="C48" s="39"/>
      <c r="D48" s="38"/>
      <c r="E48" s="38"/>
      <c r="F48" s="31"/>
      <c r="H48" s="58"/>
      <c r="I48" s="38"/>
      <c r="J48" s="50"/>
      <c r="K48" s="50"/>
      <c r="L48" s="50"/>
      <c r="M48" s="50"/>
      <c r="N48" s="50"/>
      <c r="O48" s="50"/>
      <c r="P48" s="50"/>
      <c r="Q48" s="50"/>
      <c r="R48" s="37"/>
    </row>
    <row r="49" spans="2:18">
      <c r="B49" s="37"/>
      <c r="C49" s="39"/>
      <c r="D49" s="38"/>
      <c r="E49" s="38"/>
      <c r="F49" s="31"/>
      <c r="H49" s="58"/>
      <c r="I49" s="50"/>
      <c r="J49" s="50"/>
      <c r="K49" s="50"/>
      <c r="L49" s="50"/>
      <c r="M49" s="50"/>
      <c r="N49" s="50"/>
      <c r="O49" s="50"/>
      <c r="P49" s="50"/>
      <c r="Q49" s="50"/>
      <c r="R49" s="50"/>
    </row>
    <row r="50" spans="2:18">
      <c r="B50" s="37"/>
      <c r="C50" s="39"/>
      <c r="D50" s="38"/>
      <c r="E50" s="38"/>
      <c r="F50" s="31"/>
      <c r="H50" s="58"/>
      <c r="I50" s="50"/>
      <c r="J50" s="50"/>
      <c r="K50" s="50"/>
      <c r="L50" s="50"/>
      <c r="M50" s="50"/>
      <c r="N50" s="50"/>
      <c r="O50" s="50"/>
      <c r="P50" s="50"/>
      <c r="Q50" s="50"/>
      <c r="R50" s="50"/>
    </row>
    <row r="51" spans="2:18">
      <c r="B51" s="37"/>
      <c r="C51" s="37"/>
      <c r="D51" s="37"/>
      <c r="E51" s="37"/>
      <c r="F51" s="31"/>
      <c r="H51" s="58"/>
      <c r="I51" s="50"/>
      <c r="J51" s="50"/>
      <c r="K51" s="50"/>
      <c r="L51" s="50"/>
      <c r="M51" s="50"/>
      <c r="N51" s="50"/>
      <c r="O51" s="50"/>
      <c r="P51" s="50"/>
      <c r="Q51" s="50"/>
      <c r="R51" s="50"/>
    </row>
    <row r="52" spans="2:18">
      <c r="B52" s="37"/>
      <c r="C52" s="40"/>
      <c r="D52" s="40"/>
      <c r="E52" s="40"/>
      <c r="H52" s="58"/>
      <c r="I52" s="38"/>
      <c r="J52" s="50"/>
      <c r="K52" s="50"/>
      <c r="L52" s="50"/>
      <c r="M52" s="50"/>
      <c r="N52" s="50"/>
      <c r="O52" s="50"/>
      <c r="P52" s="50"/>
      <c r="Q52" s="50"/>
      <c r="R52" s="37"/>
    </row>
    <row r="53" spans="2:18" ht="15">
      <c r="B53" s="41"/>
      <c r="C53" s="42"/>
      <c r="D53" s="42"/>
      <c r="E53" s="43"/>
      <c r="H53" s="54"/>
      <c r="I53" s="37"/>
      <c r="J53" s="55"/>
      <c r="K53" s="38"/>
      <c r="L53" s="38"/>
      <c r="M53" s="38"/>
      <c r="N53" s="37"/>
      <c r="O53" s="37"/>
      <c r="P53" s="37"/>
      <c r="Q53" s="37"/>
      <c r="R53" s="37"/>
    </row>
    <row r="54" spans="2:18">
      <c r="B54" s="45"/>
      <c r="C54" s="45"/>
      <c r="D54" s="45"/>
      <c r="E54" s="45"/>
      <c r="H54" s="59"/>
      <c r="I54" s="50"/>
      <c r="J54" s="50"/>
      <c r="K54" s="50"/>
      <c r="L54" s="50"/>
      <c r="M54" s="50"/>
      <c r="N54" s="50"/>
      <c r="O54" s="50"/>
      <c r="P54" s="50"/>
      <c r="Q54" s="50"/>
      <c r="R54" s="50"/>
    </row>
    <row r="55" spans="2:18">
      <c r="B55" s="37"/>
      <c r="C55" s="37"/>
      <c r="D55" s="37"/>
      <c r="E55" s="37"/>
      <c r="H55" s="59"/>
      <c r="I55" s="50"/>
      <c r="J55" s="50"/>
      <c r="K55" s="50"/>
      <c r="L55" s="50"/>
      <c r="M55" s="50"/>
      <c r="N55" s="50"/>
      <c r="O55" s="50"/>
      <c r="P55" s="50"/>
      <c r="Q55" s="50"/>
      <c r="R55" s="50"/>
    </row>
    <row r="56" spans="2:18">
      <c r="B56" s="37"/>
      <c r="C56" s="38"/>
      <c r="D56" s="38"/>
      <c r="E56" s="38"/>
      <c r="F56" s="44"/>
      <c r="G56" s="44"/>
      <c r="H56" s="59"/>
      <c r="I56" s="50"/>
      <c r="J56" s="50"/>
      <c r="K56" s="50"/>
      <c r="L56" s="50"/>
      <c r="M56" s="50"/>
      <c r="N56" s="50"/>
      <c r="O56" s="50"/>
      <c r="P56" s="50"/>
      <c r="Q56" s="50"/>
      <c r="R56" s="50"/>
    </row>
    <row r="57" spans="2:18">
      <c r="B57" s="37"/>
      <c r="C57" s="38"/>
      <c r="D57" s="38"/>
      <c r="E57" s="38"/>
      <c r="F57" s="44"/>
      <c r="G57" s="44"/>
      <c r="H57" s="59"/>
      <c r="I57" s="38"/>
      <c r="J57" s="50"/>
      <c r="K57" s="50"/>
      <c r="L57" s="50"/>
      <c r="M57" s="50"/>
      <c r="N57" s="50"/>
      <c r="O57" s="50"/>
      <c r="P57" s="50"/>
      <c r="Q57" s="50"/>
      <c r="R57" s="37"/>
    </row>
    <row r="58" spans="2:18">
      <c r="B58" s="37"/>
      <c r="C58" s="38"/>
      <c r="D58" s="38"/>
      <c r="E58" s="38"/>
      <c r="F58" s="44"/>
      <c r="G58" s="52"/>
      <c r="H58" s="59"/>
      <c r="I58" s="37"/>
      <c r="J58" s="50"/>
      <c r="K58" s="50"/>
      <c r="L58" s="50"/>
      <c r="M58" s="50"/>
      <c r="N58" s="50"/>
      <c r="O58" s="50"/>
      <c r="P58" s="50"/>
      <c r="Q58" s="50"/>
      <c r="R58" s="37"/>
    </row>
    <row r="59" spans="2:18">
      <c r="B59" s="37"/>
      <c r="C59" s="38"/>
      <c r="D59" s="38"/>
      <c r="E59" s="38"/>
      <c r="G59" s="37"/>
      <c r="H59" s="59"/>
      <c r="I59" s="50"/>
      <c r="J59" s="50"/>
      <c r="K59" s="50"/>
      <c r="L59" s="50"/>
      <c r="M59" s="50"/>
      <c r="N59" s="50"/>
      <c r="O59" s="50"/>
      <c r="P59" s="50"/>
      <c r="Q59" s="50"/>
      <c r="R59" s="50"/>
    </row>
    <row r="60" spans="2:18">
      <c r="B60" s="37"/>
      <c r="C60" s="38"/>
      <c r="D60" s="38"/>
      <c r="E60" s="38"/>
      <c r="G60" s="37"/>
      <c r="H60" s="59"/>
      <c r="I60" s="50"/>
      <c r="J60" s="50"/>
      <c r="K60" s="50"/>
      <c r="L60" s="50"/>
      <c r="M60" s="50"/>
      <c r="N60" s="50"/>
      <c r="O60" s="50"/>
      <c r="P60" s="50"/>
      <c r="Q60" s="50"/>
      <c r="R60" s="50"/>
    </row>
    <row r="61" spans="2:18">
      <c r="B61" s="37"/>
      <c r="C61" s="38"/>
      <c r="D61" s="38"/>
      <c r="E61" s="38"/>
      <c r="G61" s="37"/>
      <c r="H61" s="59"/>
      <c r="I61" s="50"/>
      <c r="J61" s="50"/>
      <c r="K61" s="50"/>
      <c r="L61" s="50"/>
      <c r="M61" s="50"/>
      <c r="N61" s="50"/>
      <c r="O61" s="50"/>
      <c r="P61" s="50"/>
      <c r="Q61" s="50"/>
      <c r="R61" s="50"/>
    </row>
    <row r="62" spans="2:18">
      <c r="B62" s="37"/>
      <c r="C62" s="39"/>
      <c r="D62" s="38"/>
      <c r="E62" s="38"/>
      <c r="H62" s="59"/>
      <c r="I62" s="38"/>
      <c r="J62" s="50"/>
      <c r="K62" s="50"/>
      <c r="L62" s="50"/>
      <c r="M62" s="50"/>
      <c r="N62" s="50"/>
      <c r="O62" s="50"/>
      <c r="P62" s="50"/>
      <c r="Q62" s="50"/>
      <c r="R62" s="37"/>
    </row>
    <row r="63" spans="2:18">
      <c r="B63" s="37"/>
      <c r="C63" s="39"/>
      <c r="D63" s="38"/>
      <c r="E63" s="38"/>
      <c r="H63" s="59"/>
      <c r="I63" s="37"/>
      <c r="J63" s="50"/>
      <c r="K63" s="50"/>
      <c r="L63" s="50"/>
      <c r="M63" s="50"/>
      <c r="N63" s="50"/>
      <c r="O63" s="50"/>
      <c r="P63" s="50"/>
      <c r="Q63" s="50"/>
      <c r="R63" s="37"/>
    </row>
    <row r="64" spans="2:18">
      <c r="B64" s="37"/>
      <c r="C64" s="39"/>
      <c r="D64" s="38"/>
      <c r="E64" s="38"/>
      <c r="H64" s="59"/>
      <c r="I64" s="50"/>
      <c r="J64" s="50"/>
      <c r="K64" s="50"/>
      <c r="L64" s="50"/>
      <c r="M64" s="50"/>
      <c r="N64" s="50"/>
      <c r="O64" s="50"/>
      <c r="P64" s="50"/>
      <c r="Q64" s="50"/>
      <c r="R64" s="50"/>
    </row>
    <row r="65" spans="2:18">
      <c r="B65" s="37"/>
      <c r="C65" s="37"/>
      <c r="D65" s="37"/>
      <c r="E65" s="37"/>
      <c r="H65" s="59"/>
      <c r="I65" s="50"/>
      <c r="J65" s="50"/>
      <c r="K65" s="50"/>
      <c r="L65" s="50"/>
      <c r="M65" s="50"/>
      <c r="N65" s="50"/>
      <c r="O65" s="50"/>
      <c r="P65" s="50"/>
      <c r="Q65" s="50"/>
      <c r="R65" s="50"/>
    </row>
    <row r="66" spans="2:18">
      <c r="B66" s="37"/>
      <c r="C66" s="40"/>
      <c r="D66" s="40"/>
      <c r="E66" s="40"/>
      <c r="H66" s="59"/>
      <c r="I66" s="50"/>
      <c r="J66" s="50"/>
      <c r="K66" s="50"/>
      <c r="L66" s="50"/>
      <c r="M66" s="50"/>
      <c r="N66" s="50"/>
      <c r="O66" s="50"/>
      <c r="P66" s="50"/>
      <c r="Q66" s="50"/>
      <c r="R66" s="50"/>
    </row>
    <row r="67" spans="2:18" ht="15">
      <c r="B67" s="41"/>
      <c r="C67" s="42"/>
      <c r="D67" s="42"/>
      <c r="E67" s="43"/>
      <c r="H67" s="59"/>
      <c r="I67" s="38"/>
      <c r="J67" s="50"/>
      <c r="K67" s="50"/>
      <c r="L67" s="50"/>
      <c r="M67" s="50"/>
      <c r="N67" s="50"/>
      <c r="O67" s="50"/>
      <c r="P67" s="50"/>
      <c r="Q67" s="50"/>
      <c r="R67" s="37"/>
    </row>
    <row r="68" spans="2:18" ht="15">
      <c r="B68" s="45"/>
      <c r="C68" s="45"/>
      <c r="D68" s="45"/>
      <c r="E68" s="45"/>
      <c r="H68" s="54"/>
      <c r="I68" s="37"/>
      <c r="J68" s="55"/>
      <c r="K68" s="38"/>
      <c r="L68" s="38"/>
      <c r="M68" s="38"/>
      <c r="N68" s="37"/>
      <c r="O68" s="37"/>
      <c r="P68" s="37"/>
      <c r="Q68" s="37"/>
      <c r="R68" s="37"/>
    </row>
    <row r="69" spans="2:18">
      <c r="B69" s="37"/>
      <c r="C69" s="37"/>
      <c r="D69" s="37"/>
      <c r="E69" s="37"/>
      <c r="H69" s="54"/>
      <c r="I69" s="37"/>
      <c r="J69" s="50"/>
      <c r="K69" s="50"/>
      <c r="L69" s="50"/>
      <c r="M69" s="50"/>
      <c r="N69" s="50"/>
      <c r="O69" s="50"/>
      <c r="P69" s="50"/>
      <c r="Q69" s="50"/>
      <c r="R69" s="37"/>
    </row>
    <row r="70" spans="2:18">
      <c r="B70" s="37"/>
      <c r="C70" s="38"/>
      <c r="D70" s="38"/>
      <c r="E70" s="38"/>
      <c r="H70" s="54"/>
      <c r="I70" s="37"/>
      <c r="J70" s="50"/>
      <c r="K70" s="50"/>
      <c r="L70" s="50"/>
      <c r="M70" s="50"/>
      <c r="N70" s="50"/>
      <c r="O70" s="50"/>
      <c r="P70" s="50"/>
      <c r="Q70" s="50"/>
      <c r="R70" s="37"/>
    </row>
    <row r="71" spans="2:18">
      <c r="B71" s="37"/>
      <c r="C71" s="38"/>
      <c r="D71" s="38"/>
      <c r="E71" s="38"/>
      <c r="H71" s="54"/>
      <c r="I71" s="37"/>
      <c r="J71" s="50"/>
      <c r="K71" s="50"/>
      <c r="L71" s="50"/>
      <c r="M71" s="50"/>
      <c r="N71" s="50"/>
      <c r="O71" s="50"/>
      <c r="P71" s="50"/>
      <c r="Q71" s="50"/>
      <c r="R71" s="37"/>
    </row>
    <row r="72" spans="2:18">
      <c r="B72" s="37"/>
      <c r="C72" s="38"/>
      <c r="D72" s="38"/>
      <c r="E72" s="38"/>
      <c r="H72" s="54"/>
      <c r="I72" s="37"/>
      <c r="J72" s="50"/>
      <c r="K72" s="50"/>
      <c r="L72" s="50"/>
      <c r="M72" s="50"/>
      <c r="N72" s="50"/>
      <c r="O72" s="50"/>
      <c r="P72" s="50"/>
      <c r="Q72" s="50"/>
      <c r="R72" s="37"/>
    </row>
    <row r="73" spans="2:18">
      <c r="B73" s="37"/>
      <c r="C73" s="38"/>
      <c r="D73" s="38"/>
      <c r="E73" s="38"/>
      <c r="H73" s="54"/>
      <c r="I73" s="37"/>
      <c r="J73" s="50"/>
      <c r="K73" s="50"/>
      <c r="L73" s="50"/>
      <c r="M73" s="50"/>
      <c r="N73" s="50"/>
      <c r="O73" s="50"/>
      <c r="P73" s="50"/>
      <c r="Q73" s="50"/>
      <c r="R73" s="37"/>
    </row>
    <row r="74" spans="2:18">
      <c r="B74" s="37"/>
      <c r="C74" s="38"/>
      <c r="D74" s="38"/>
      <c r="E74" s="38"/>
      <c r="H74" s="54"/>
      <c r="I74" s="37"/>
      <c r="J74" s="50"/>
      <c r="K74" s="50"/>
      <c r="L74" s="50"/>
      <c r="M74" s="50"/>
      <c r="N74" s="50"/>
      <c r="O74" s="50"/>
      <c r="P74" s="50"/>
      <c r="Q74" s="50"/>
      <c r="R74" s="37"/>
    </row>
    <row r="75" spans="2:18">
      <c r="B75" s="37"/>
      <c r="C75" s="38"/>
      <c r="D75" s="38"/>
      <c r="E75" s="38"/>
      <c r="H75" s="54"/>
      <c r="I75" s="37"/>
      <c r="J75" s="50"/>
      <c r="K75" s="50"/>
      <c r="L75" s="50"/>
      <c r="M75" s="50"/>
      <c r="N75" s="50"/>
      <c r="O75" s="50"/>
      <c r="P75" s="50"/>
      <c r="Q75" s="50"/>
      <c r="R75" s="37"/>
    </row>
    <row r="76" spans="2:18">
      <c r="B76" s="37"/>
      <c r="C76" s="39"/>
      <c r="D76" s="38"/>
      <c r="E76" s="38"/>
      <c r="H76" s="54"/>
      <c r="I76" s="37"/>
      <c r="J76" s="50"/>
      <c r="K76" s="50"/>
      <c r="L76" s="50"/>
      <c r="M76" s="50"/>
      <c r="N76" s="50"/>
      <c r="O76" s="50"/>
      <c r="P76" s="50"/>
      <c r="Q76" s="50"/>
      <c r="R76" s="37"/>
    </row>
    <row r="77" spans="2:18">
      <c r="B77" s="37"/>
      <c r="C77" s="39"/>
      <c r="D77" s="38"/>
      <c r="E77" s="38"/>
      <c r="H77" s="54"/>
      <c r="I77" s="37"/>
      <c r="J77" s="50"/>
      <c r="K77" s="50"/>
      <c r="L77" s="50"/>
      <c r="M77" s="50"/>
      <c r="N77" s="50"/>
      <c r="O77" s="50"/>
      <c r="P77" s="50"/>
      <c r="Q77" s="50"/>
      <c r="R77" s="37"/>
    </row>
    <row r="78" spans="2:18">
      <c r="B78" s="37"/>
      <c r="C78" s="39"/>
      <c r="D78" s="38"/>
      <c r="E78" s="38"/>
      <c r="H78" s="54"/>
      <c r="I78" s="37"/>
      <c r="J78" s="50"/>
      <c r="K78" s="50"/>
      <c r="L78" s="50"/>
      <c r="M78" s="50"/>
      <c r="N78" s="50"/>
      <c r="O78" s="50"/>
      <c r="P78" s="50"/>
      <c r="Q78" s="50"/>
      <c r="R78" s="37"/>
    </row>
    <row r="79" spans="2:18">
      <c r="B79" s="37"/>
      <c r="C79" s="37"/>
      <c r="D79" s="37"/>
      <c r="E79" s="37"/>
      <c r="H79" s="54"/>
      <c r="I79" s="37"/>
      <c r="J79" s="50"/>
      <c r="K79" s="50"/>
      <c r="L79" s="50"/>
      <c r="M79" s="50"/>
      <c r="N79" s="50"/>
      <c r="O79" s="50"/>
      <c r="P79" s="50"/>
      <c r="Q79" s="50"/>
      <c r="R79" s="37"/>
    </row>
    <row r="80" spans="2:18">
      <c r="B80" s="37"/>
      <c r="C80" s="40"/>
      <c r="D80" s="40"/>
      <c r="E80" s="40"/>
      <c r="H80" s="54"/>
      <c r="I80" s="37"/>
      <c r="J80" s="37"/>
      <c r="K80" s="37"/>
      <c r="L80" s="37"/>
      <c r="M80" s="37"/>
      <c r="N80" s="37"/>
      <c r="O80" s="37"/>
      <c r="P80" s="37"/>
      <c r="Q80" s="37"/>
      <c r="R80" s="37"/>
    </row>
    <row r="81" spans="2:18" ht="15">
      <c r="B81" s="41"/>
      <c r="C81" s="42"/>
      <c r="D81" s="42"/>
      <c r="E81" s="43"/>
      <c r="H81" s="54"/>
      <c r="I81" s="37"/>
      <c r="J81" s="37"/>
      <c r="K81" s="37"/>
      <c r="L81" s="37"/>
      <c r="M81" s="37"/>
      <c r="N81" s="37"/>
      <c r="O81" s="37"/>
      <c r="P81" s="37"/>
      <c r="Q81" s="37"/>
      <c r="R81" s="37"/>
    </row>
    <row r="82" spans="2:18">
      <c r="H82" s="54"/>
      <c r="I82" s="37"/>
      <c r="J82" s="37"/>
      <c r="K82" s="37"/>
      <c r="L82" s="37"/>
      <c r="M82" s="37"/>
      <c r="N82" s="37"/>
      <c r="O82" s="37"/>
      <c r="P82" s="37"/>
      <c r="Q82" s="37"/>
      <c r="R82" s="37"/>
    </row>
    <row r="83" spans="2:18">
      <c r="H83" s="54"/>
      <c r="I83" s="37"/>
      <c r="J83" s="37"/>
      <c r="K83" s="37"/>
      <c r="L83" s="37"/>
      <c r="M83" s="37"/>
      <c r="N83" s="37"/>
      <c r="O83" s="37"/>
      <c r="P83" s="37"/>
      <c r="Q83" s="37"/>
      <c r="R83" s="37"/>
    </row>
    <row r="84" spans="2:18">
      <c r="H84" s="54"/>
      <c r="I84" s="37"/>
      <c r="J84" s="37"/>
      <c r="K84" s="37"/>
      <c r="L84" s="37"/>
      <c r="M84" s="37"/>
      <c r="N84" s="37"/>
      <c r="O84" s="37"/>
      <c r="P84" s="37"/>
      <c r="Q84" s="37"/>
      <c r="R84" s="37"/>
    </row>
    <row r="85" spans="2:18">
      <c r="H85" s="54"/>
      <c r="I85" s="37"/>
      <c r="J85" s="37"/>
      <c r="K85" s="37"/>
      <c r="L85" s="37"/>
      <c r="M85" s="37"/>
      <c r="N85" s="37"/>
      <c r="O85" s="37"/>
      <c r="P85" s="37"/>
      <c r="Q85" s="37"/>
      <c r="R85" s="37"/>
    </row>
    <row r="86" spans="2:18">
      <c r="H86" s="54"/>
      <c r="I86" s="37"/>
      <c r="J86" s="37"/>
      <c r="K86" s="37"/>
      <c r="L86" s="37"/>
      <c r="M86" s="37"/>
      <c r="N86" s="37"/>
      <c r="O86" s="37"/>
      <c r="P86" s="37"/>
      <c r="Q86" s="37"/>
      <c r="R86" s="37"/>
    </row>
    <row r="87" spans="2:18">
      <c r="H87" s="54"/>
      <c r="I87" s="37"/>
      <c r="J87" s="37"/>
      <c r="K87" s="37"/>
      <c r="L87" s="37"/>
      <c r="M87" s="37"/>
      <c r="N87" s="37"/>
      <c r="O87" s="37"/>
      <c r="P87" s="37"/>
      <c r="Q87" s="37"/>
      <c r="R87" s="37"/>
    </row>
    <row r="88" spans="2:18">
      <c r="H88" s="54"/>
      <c r="I88" s="37"/>
      <c r="J88" s="37"/>
      <c r="K88" s="37"/>
      <c r="L88" s="37"/>
      <c r="M88" s="37"/>
      <c r="N88" s="37"/>
      <c r="O88" s="37"/>
      <c r="P88" s="37"/>
      <c r="Q88" s="37"/>
      <c r="R88" s="37"/>
    </row>
    <row r="89" spans="2:18">
      <c r="H89" s="54"/>
      <c r="I89" s="37"/>
      <c r="J89" s="37"/>
      <c r="K89" s="37"/>
      <c r="L89" s="37"/>
      <c r="M89" s="37"/>
      <c r="N89" s="37"/>
      <c r="O89" s="37"/>
      <c r="P89" s="37"/>
      <c r="Q89" s="37"/>
      <c r="R89" s="37"/>
    </row>
  </sheetData>
  <mergeCells count="1">
    <mergeCell ref="B2:E2"/>
  </mergeCells>
  <conditionalFormatting sqref="C15:E15">
    <cfRule type="containsText" dxfId="0" priority="1" operator="containsText" text="Non si ricade in questa casistica">
      <formula>NOT(ISERROR(SEARCH("Non si ricade in questa casistica",C15)))</formula>
    </cfRule>
  </conditionalFormatting>
  <pageMargins left="0.39370078740157483" right="0.39370078740157483" top="0.39370078740157483" bottom="0.39370078740157483" header="0" footer="0"/>
  <pageSetup paperSize="9" scale="36" pageOrder="overThenDown" orientation="landscape" r:id="rId1"/>
  <headerFooter>
    <oddHeader>&amp;C&amp;14Allegato 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1948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Computo compensazioni</vt:lpstr>
      <vt:lpstr>allegato_delibera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 MAIORANO</dc:creator>
  <cp:lastModifiedBy>RAPA Daniela u269958</cp:lastModifiedBy>
  <cp:revision>53</cp:revision>
  <cp:lastPrinted>2019-11-22T10:23:47Z</cp:lastPrinted>
  <dcterms:created xsi:type="dcterms:W3CDTF">2009-04-16T11:32:48Z</dcterms:created>
  <dcterms:modified xsi:type="dcterms:W3CDTF">2025-04-14T09:44:38Z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</Properties>
</file>